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820" windowHeight="12120" activeTab="0"/>
  </bookViews>
  <sheets>
    <sheet name="2016년" sheetId="1" r:id="rId1"/>
    <sheet name="방과후세부" sheetId="2" r:id="rId2"/>
    <sheet name="돌봄세부" sheetId="3" r:id="rId3"/>
  </sheets>
  <definedNames>
    <definedName name="_xlnm.Print_Area" localSheetId="0">'2016년'!$A$1:$E$18</definedName>
  </definedNames>
  <calcPr fullCalcOnLoad="1"/>
</workbook>
</file>

<file path=xl/sharedStrings.xml><?xml version="1.0" encoding="utf-8"?>
<sst xmlns="http://schemas.openxmlformats.org/spreadsheetml/2006/main" count="56" uniqueCount="48">
  <si>
    <t>행복한울타리운영비(유)</t>
  </si>
  <si>
    <t>2016년 수익자 부담경비</t>
  </si>
  <si>
    <t>특수학급종일반간식비(유)</t>
  </si>
  <si>
    <t>클레이</t>
  </si>
  <si>
    <t>중국어</t>
  </si>
  <si>
    <t>식사비</t>
  </si>
  <si>
    <t>수입</t>
  </si>
  <si>
    <t>플룻</t>
  </si>
  <si>
    <t>축구</t>
  </si>
  <si>
    <t>컴퓨터</t>
  </si>
  <si>
    <t>수납액</t>
  </si>
  <si>
    <t>과목</t>
  </si>
  <si>
    <t>바둑</t>
  </si>
  <si>
    <t>도예</t>
  </si>
  <si>
    <t>간식비</t>
  </si>
  <si>
    <t>지출액</t>
  </si>
  <si>
    <t>잔액</t>
  </si>
  <si>
    <t>합계</t>
  </si>
  <si>
    <t>지출</t>
  </si>
  <si>
    <t>마술</t>
  </si>
  <si>
    <r>
      <rPr>
        <sz val="10"/>
        <color indexed="8"/>
        <rFont val="맑은 고딕"/>
        <family val="0"/>
      </rPr>
      <t>졸업앨범제작</t>
    </r>
    <r>
      <rPr>
        <sz val="10"/>
        <color indexed="8"/>
        <rFont val="&quot;gulim,Verdana&quot;"/>
        <family val="0"/>
      </rPr>
      <t>(</t>
    </r>
    <r>
      <rPr>
        <sz val="10"/>
        <color indexed="8"/>
        <rFont val="맑은 고딕"/>
        <family val="0"/>
      </rPr>
      <t>유</t>
    </r>
    <r>
      <rPr>
        <sz val="10"/>
        <color indexed="8"/>
        <rFont val="&quot;gulim,Verdana&quot;"/>
        <family val="0"/>
      </rPr>
      <t>)</t>
    </r>
  </si>
  <si>
    <r>
      <rPr>
        <sz val="10"/>
        <color indexed="8"/>
        <rFont val="맑은 고딕"/>
        <family val="0"/>
      </rPr>
      <t>현장체험학습비</t>
    </r>
    <r>
      <rPr>
        <sz val="10"/>
        <color indexed="8"/>
        <rFont val="&quot;gulim,Verdana&quot;"/>
        <family val="0"/>
      </rPr>
      <t>(</t>
    </r>
    <r>
      <rPr>
        <sz val="10"/>
        <color indexed="8"/>
        <rFont val="맑은 고딕"/>
        <family val="0"/>
      </rPr>
      <t>유</t>
    </r>
    <r>
      <rPr>
        <sz val="10"/>
        <color indexed="8"/>
        <rFont val="&quot;gulim,Verdana&quot;"/>
        <family val="0"/>
      </rPr>
      <t>)</t>
    </r>
  </si>
  <si>
    <r>
      <rPr>
        <sz val="10"/>
        <color indexed="8"/>
        <rFont val="맑은 고딕"/>
        <family val="0"/>
      </rPr>
      <t>졸업앨범제작</t>
    </r>
    <r>
      <rPr>
        <sz val="10"/>
        <color indexed="8"/>
        <rFont val="&quot;gulim,Verdana&quot;"/>
        <family val="0"/>
      </rPr>
      <t>(</t>
    </r>
    <r>
      <rPr>
        <sz val="10"/>
        <color indexed="8"/>
        <rFont val="맑은 고딕"/>
        <family val="0"/>
      </rPr>
      <t>초</t>
    </r>
    <r>
      <rPr>
        <sz val="10"/>
        <color indexed="8"/>
        <rFont val="&quot;gulim,Verdana&quot;"/>
        <family val="0"/>
      </rPr>
      <t>)</t>
    </r>
  </si>
  <si>
    <r>
      <rPr>
        <sz val="10"/>
        <color indexed="8"/>
        <rFont val="맑은 고딕"/>
        <family val="0"/>
      </rPr>
      <t>현장체험학습비</t>
    </r>
    <r>
      <rPr>
        <sz val="10"/>
        <color indexed="8"/>
        <rFont val="&quot;gulim,Verdana&quot;"/>
        <family val="0"/>
      </rPr>
      <t>(</t>
    </r>
    <r>
      <rPr>
        <sz val="10"/>
        <color indexed="8"/>
        <rFont val="맑은 고딕"/>
        <family val="0"/>
      </rPr>
      <t>초</t>
    </r>
    <r>
      <rPr>
        <sz val="10"/>
        <color indexed="8"/>
        <rFont val="&quot;gulim,Verdana&quot;"/>
        <family val="0"/>
      </rPr>
      <t>)</t>
    </r>
  </si>
  <si>
    <r>
      <rPr>
        <sz val="10"/>
        <color indexed="8"/>
        <rFont val="맑은 고딕"/>
        <family val="0"/>
      </rPr>
      <t>초등돌봄교실</t>
    </r>
    <r>
      <rPr>
        <sz val="10"/>
        <color indexed="8"/>
        <rFont val="&quot;gulim,Verdana&quot;"/>
        <family val="0"/>
      </rPr>
      <t xml:space="preserve"> </t>
    </r>
    <r>
      <rPr>
        <sz val="10"/>
        <color indexed="8"/>
        <rFont val="맑은 고딕"/>
        <family val="0"/>
      </rPr>
      <t>급간식비</t>
    </r>
  </si>
  <si>
    <t>방과후교육활동비</t>
  </si>
  <si>
    <t>미니어쳐건축교실</t>
  </si>
  <si>
    <r>
      <t>방과후과정(</t>
    </r>
    <r>
      <rPr>
        <sz val="10"/>
        <color indexed="8"/>
        <rFont val="맑은 고딕"/>
        <family val="0"/>
      </rPr>
      <t>유</t>
    </r>
    <r>
      <rPr>
        <sz val="10"/>
        <color indexed="8"/>
        <rFont val="&quot;gulim,Verdana&quot;"/>
        <family val="0"/>
      </rPr>
      <t>)</t>
    </r>
  </si>
  <si>
    <t>캘리그라피</t>
  </si>
  <si>
    <r>
      <rPr>
        <sz val="11"/>
        <rFont val="맑은 고딕"/>
        <family val="0"/>
      </rPr>
      <t>예산과목</t>
    </r>
  </si>
  <si>
    <t>졸업여행비</t>
  </si>
  <si>
    <r>
      <t>수학여행비</t>
    </r>
  </si>
  <si>
    <t>영어회화</t>
  </si>
  <si>
    <t>징수결정액</t>
  </si>
  <si>
    <t>주산암산</t>
  </si>
  <si>
    <t>승지초등학교</t>
  </si>
  <si>
    <t>우쿨렐레</t>
  </si>
  <si>
    <t>재즈댄스</t>
  </si>
  <si>
    <t>돌봄1반</t>
  </si>
  <si>
    <t>우유대금</t>
  </si>
  <si>
    <t>바이올린</t>
  </si>
  <si>
    <t>로봇과학</t>
  </si>
  <si>
    <t>과학탐구교실</t>
  </si>
  <si>
    <t>역사체험</t>
  </si>
  <si>
    <t>교재재료비</t>
  </si>
  <si>
    <t>배드민턴</t>
  </si>
  <si>
    <t>돌봄2반</t>
  </si>
  <si>
    <t>음악줄넘기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</si>
</sst>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7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30"/>
      <name val="&quot;gulim,Verdana&quot;"/>
      <family val="0"/>
    </font>
    <font>
      <b/>
      <u val="single"/>
      <sz val="9"/>
      <color indexed="8"/>
      <name val="&quot;gulim,Verdana&quot;"/>
      <family val="0"/>
    </font>
    <font>
      <sz val="10"/>
      <color indexed="8"/>
      <name val="맑은 고딕"/>
      <family val="0"/>
    </font>
    <font>
      <sz val="10"/>
      <color indexed="8"/>
      <name val="&quot;gulim,Verdana&quot;"/>
      <family val="0"/>
    </font>
    <font>
      <sz val="12"/>
      <color indexed="8"/>
      <name val="맑은 고딕"/>
      <family val="0"/>
    </font>
    <font>
      <sz val="11"/>
      <color indexed="8"/>
      <name val="&quot;gulim,Verdana&quot;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  <font>
      <sz val="9"/>
      <color rgb="FF0070C0"/>
      <name val="&quot;gulim,Verdana&quot;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rgb="FF000000"/>
      </bottom>
    </border>
    <border>
      <left style="thin">
        <color indexed="8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>
        <color rgb="FF000000"/>
      </right>
      <top>
        <color indexed="63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36" fillId="0" borderId="10" xfId="0" applyNumberFormat="1" applyFont="1" applyFill="1" applyBorder="1" applyAlignment="1">
      <alignment horizontal="right" vertical="center"/>
    </xf>
    <xf numFmtId="3" fontId="19" fillId="0" borderId="1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/>
    </xf>
    <xf numFmtId="3" fontId="17" fillId="0" borderId="12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/>
    </xf>
    <xf numFmtId="0" fontId="21" fillId="0" borderId="13" xfId="0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right" vertical="center"/>
    </xf>
    <xf numFmtId="3" fontId="17" fillId="0" borderId="14" xfId="0" applyNumberFormat="1" applyFont="1" applyFill="1" applyBorder="1" applyAlignment="1">
      <alignment horizontal="right" vertical="center"/>
    </xf>
    <xf numFmtId="3" fontId="17" fillId="0" borderId="15" xfId="0" applyNumberFormat="1" applyFont="1" applyFill="1" applyBorder="1" applyAlignment="1">
      <alignment horizontal="right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36" fillId="0" borderId="14" xfId="0" applyNumberFormat="1" applyFont="1" applyFill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41" fontId="0" fillId="0" borderId="18" xfId="0" applyNumberFormat="1" applyFont="1" applyBorder="1" applyAlignment="1">
      <alignment horizontal="center" vertical="center"/>
    </xf>
    <xf numFmtId="0" fontId="0" fillId="13" borderId="19" xfId="0" applyFont="1" applyFill="1" applyBorder="1" applyAlignment="1">
      <alignment horizontal="center" vertical="center"/>
    </xf>
    <xf numFmtId="0" fontId="23" fillId="13" borderId="20" xfId="0" applyFont="1" applyFill="1" applyBorder="1" applyAlignment="1">
      <alignment horizontal="center" vertical="center"/>
    </xf>
    <xf numFmtId="0" fontId="23" fillId="13" borderId="21" xfId="0" applyFont="1" applyFill="1" applyBorder="1" applyAlignment="1">
      <alignment horizontal="center" vertical="center"/>
    </xf>
    <xf numFmtId="0" fontId="23" fillId="13" borderId="22" xfId="0" applyFont="1" applyFill="1" applyBorder="1" applyAlignment="1">
      <alignment horizontal="center" vertical="center"/>
    </xf>
    <xf numFmtId="0" fontId="0" fillId="13" borderId="21" xfId="0" applyFont="1" applyFill="1" applyBorder="1" applyAlignment="1">
      <alignment horizontal="center" vertical="center"/>
    </xf>
    <xf numFmtId="0" fontId="23" fillId="13" borderId="23" xfId="0" applyFont="1" applyFill="1" applyBorder="1" applyAlignment="1">
      <alignment horizontal="center" vertical="center"/>
    </xf>
    <xf numFmtId="0" fontId="23" fillId="13" borderId="24" xfId="0" applyFont="1" applyFill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17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41" fontId="9" fillId="0" borderId="18" xfId="0" applyNumberFormat="1" applyFont="1" applyFill="1" applyBorder="1" applyAlignment="1" applyProtection="1">
      <alignment horizontal="center" vertical="center"/>
      <protection/>
    </xf>
    <xf numFmtId="41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8"/>
  <sheetViews>
    <sheetView tabSelected="1" defaultGridColor="0" zoomScaleSheetLayoutView="75" colorId="22" workbookViewId="0" topLeftCell="A1">
      <selection activeCell="E12" sqref="E12"/>
    </sheetView>
  </sheetViews>
  <sheetFormatPr defaultColWidth="9.00390625" defaultRowHeight="16.5"/>
  <cols>
    <col min="1" max="1" width="20.125" style="0" customWidth="1"/>
    <col min="2" max="5" width="18.25390625" style="0" customWidth="1"/>
  </cols>
  <sheetData>
    <row r="2" spans="1:5" ht="21" customHeight="1">
      <c r="A2" s="27" t="s">
        <v>1</v>
      </c>
      <c r="B2" s="28"/>
      <c r="C2" s="28"/>
      <c r="D2" s="28"/>
      <c r="E2" s="29"/>
    </row>
    <row r="3" spans="1:5" ht="21" customHeight="1">
      <c r="A3" s="30"/>
      <c r="B3" s="31"/>
      <c r="C3" s="31"/>
      <c r="D3" s="31"/>
      <c r="E3" s="32"/>
    </row>
    <row r="4" spans="1:5" ht="21" customHeight="1">
      <c r="A4" s="12"/>
      <c r="B4" s="13"/>
      <c r="C4" s="13"/>
      <c r="D4" s="33" t="s">
        <v>35</v>
      </c>
      <c r="E4" s="34"/>
    </row>
    <row r="5" spans="1:5" ht="25.5" customHeight="1">
      <c r="A5" s="25" t="s">
        <v>29</v>
      </c>
      <c r="B5" s="22" t="s">
        <v>33</v>
      </c>
      <c r="C5" s="22" t="s">
        <v>10</v>
      </c>
      <c r="D5" s="24" t="s">
        <v>15</v>
      </c>
      <c r="E5" s="20" t="s">
        <v>16</v>
      </c>
    </row>
    <row r="6" spans="1:5" ht="25.5" customHeight="1">
      <c r="A6" s="26"/>
      <c r="B6" s="23"/>
      <c r="C6" s="23"/>
      <c r="D6" s="23"/>
      <c r="E6" s="21"/>
    </row>
    <row r="7" spans="1:5" s="2" customFormat="1" ht="36" customHeight="1">
      <c r="A7" s="5" t="s">
        <v>39</v>
      </c>
      <c r="B7" s="4">
        <v>16985100</v>
      </c>
      <c r="C7" s="3">
        <f>B7</f>
        <v>16985100</v>
      </c>
      <c r="D7" s="1">
        <f>C7</f>
        <v>16985100</v>
      </c>
      <c r="E7" s="6">
        <f>C7-D7</f>
        <v>0</v>
      </c>
    </row>
    <row r="8" spans="1:5" s="2" customFormat="1" ht="36" customHeight="1">
      <c r="A8" s="7" t="s">
        <v>24</v>
      </c>
      <c r="B8" s="4">
        <v>9940000</v>
      </c>
      <c r="C8" s="3">
        <f aca="true" t="shared" si="0" ref="C8:D17">B8</f>
        <v>9940000</v>
      </c>
      <c r="D8" s="1">
        <f t="shared" si="0"/>
        <v>9940000</v>
      </c>
      <c r="E8" s="6">
        <f aca="true" t="shared" si="1" ref="E8:E17">C8-D8</f>
        <v>0</v>
      </c>
    </row>
    <row r="9" spans="1:5" s="2" customFormat="1" ht="36" customHeight="1">
      <c r="A9" s="5" t="s">
        <v>25</v>
      </c>
      <c r="B9" s="4">
        <v>118675850</v>
      </c>
      <c r="C9" s="3">
        <f t="shared" si="0"/>
        <v>118675850</v>
      </c>
      <c r="D9" s="1">
        <f t="shared" si="0"/>
        <v>118675850</v>
      </c>
      <c r="E9" s="6">
        <f t="shared" si="1"/>
        <v>0</v>
      </c>
    </row>
    <row r="10" spans="1:5" s="2" customFormat="1" ht="36" customHeight="1">
      <c r="A10" s="5" t="s">
        <v>30</v>
      </c>
      <c r="B10" s="4">
        <v>8760320</v>
      </c>
      <c r="C10" s="3">
        <f t="shared" si="0"/>
        <v>8760320</v>
      </c>
      <c r="D10" s="1">
        <f t="shared" si="0"/>
        <v>8760320</v>
      </c>
      <c r="E10" s="6">
        <f t="shared" si="1"/>
        <v>0</v>
      </c>
    </row>
    <row r="11" spans="1:5" s="2" customFormat="1" ht="36" customHeight="1">
      <c r="A11" s="5" t="s">
        <v>31</v>
      </c>
      <c r="B11" s="4">
        <v>6222720</v>
      </c>
      <c r="C11" s="3">
        <f t="shared" si="0"/>
        <v>6222720</v>
      </c>
      <c r="D11" s="1">
        <f>C11</f>
        <v>6222720</v>
      </c>
      <c r="E11" s="6">
        <f>C11-D11</f>
        <v>0</v>
      </c>
    </row>
    <row r="12" spans="1:5" s="2" customFormat="1" ht="36" customHeight="1">
      <c r="A12" s="7" t="s">
        <v>23</v>
      </c>
      <c r="B12" s="4">
        <v>13038800</v>
      </c>
      <c r="C12" s="3">
        <f t="shared" si="0"/>
        <v>13038800</v>
      </c>
      <c r="D12" s="1">
        <f t="shared" si="0"/>
        <v>13038800</v>
      </c>
      <c r="E12" s="6">
        <f t="shared" si="1"/>
        <v>0</v>
      </c>
    </row>
    <row r="13" spans="1:5" s="2" customFormat="1" ht="36" customHeight="1">
      <c r="A13" s="7" t="s">
        <v>21</v>
      </c>
      <c r="B13" s="4">
        <v>5142240</v>
      </c>
      <c r="C13" s="3">
        <f t="shared" si="0"/>
        <v>5142240</v>
      </c>
      <c r="D13" s="1">
        <f t="shared" si="0"/>
        <v>5142240</v>
      </c>
      <c r="E13" s="6">
        <f t="shared" si="1"/>
        <v>0</v>
      </c>
    </row>
    <row r="14" spans="1:5" s="2" customFormat="1" ht="36" customHeight="1">
      <c r="A14" s="7" t="s">
        <v>22</v>
      </c>
      <c r="B14" s="4">
        <v>3363000</v>
      </c>
      <c r="C14" s="3">
        <f t="shared" si="0"/>
        <v>3363000</v>
      </c>
      <c r="D14" s="1">
        <f t="shared" si="0"/>
        <v>3363000</v>
      </c>
      <c r="E14" s="6">
        <f t="shared" si="1"/>
        <v>0</v>
      </c>
    </row>
    <row r="15" spans="1:5" s="2" customFormat="1" ht="36" customHeight="1">
      <c r="A15" s="7" t="s">
        <v>20</v>
      </c>
      <c r="B15" s="4">
        <v>1685000</v>
      </c>
      <c r="C15" s="3">
        <f t="shared" si="0"/>
        <v>1685000</v>
      </c>
      <c r="D15" s="1">
        <f t="shared" si="0"/>
        <v>1685000</v>
      </c>
      <c r="E15" s="6">
        <f t="shared" si="1"/>
        <v>0</v>
      </c>
    </row>
    <row r="16" spans="1:5" s="2" customFormat="1" ht="36" customHeight="1">
      <c r="A16" s="7" t="s">
        <v>27</v>
      </c>
      <c r="B16" s="4">
        <v>20800000</v>
      </c>
      <c r="C16" s="3">
        <f t="shared" si="0"/>
        <v>20800000</v>
      </c>
      <c r="D16" s="1">
        <f>C16</f>
        <v>20800000</v>
      </c>
      <c r="E16" s="6">
        <f>C16-D16</f>
        <v>0</v>
      </c>
    </row>
    <row r="17" spans="1:5" s="2" customFormat="1" ht="36" customHeight="1">
      <c r="A17" s="5" t="s">
        <v>2</v>
      </c>
      <c r="B17" s="4">
        <v>741600</v>
      </c>
      <c r="C17" s="3">
        <f t="shared" si="0"/>
        <v>741600</v>
      </c>
      <c r="D17" s="1">
        <f t="shared" si="0"/>
        <v>741600</v>
      </c>
      <c r="E17" s="6">
        <f t="shared" si="1"/>
        <v>0</v>
      </c>
    </row>
    <row r="18" spans="1:5" s="2" customFormat="1" ht="36" customHeight="1">
      <c r="A18" s="8" t="s">
        <v>0</v>
      </c>
      <c r="B18" s="9">
        <v>1300000</v>
      </c>
      <c r="C18" s="14">
        <f>B18</f>
        <v>1300000</v>
      </c>
      <c r="D18" s="10">
        <f>C18</f>
        <v>1300000</v>
      </c>
      <c r="E18" s="11">
        <f>C18-D18</f>
        <v>0</v>
      </c>
    </row>
  </sheetData>
  <sheetProtection/>
  <mergeCells count="7">
    <mergeCell ref="E5:E6"/>
    <mergeCell ref="B5:B6"/>
    <mergeCell ref="C5:C6"/>
    <mergeCell ref="D5:D6"/>
    <mergeCell ref="A5:A6"/>
    <mergeCell ref="A2:E3"/>
    <mergeCell ref="D4:E4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defaultGridColor="0" zoomScaleSheetLayoutView="75" colorId="22" workbookViewId="0" topLeftCell="A1">
      <selection activeCell="K5" sqref="K5"/>
    </sheetView>
  </sheetViews>
  <sheetFormatPr defaultColWidth="9.00390625" defaultRowHeight="16.5"/>
  <cols>
    <col min="1" max="1" width="18.00390625" style="0" customWidth="1"/>
    <col min="2" max="2" width="16.375" style="0" customWidth="1"/>
    <col min="3" max="3" width="19.875" style="0" customWidth="1"/>
    <col min="4" max="4" width="9.875" style="0" customWidth="1"/>
  </cols>
  <sheetData>
    <row r="1" spans="1:4" ht="33" customHeight="1">
      <c r="A1" s="15" t="s">
        <v>11</v>
      </c>
      <c r="B1" s="15" t="s">
        <v>6</v>
      </c>
      <c r="C1" s="15" t="s">
        <v>18</v>
      </c>
      <c r="D1" s="15" t="s">
        <v>16</v>
      </c>
    </row>
    <row r="2" spans="1:4" ht="23.25" customHeight="1">
      <c r="A2" s="16" t="s">
        <v>42</v>
      </c>
      <c r="B2" s="17">
        <v>5464000</v>
      </c>
      <c r="C2" s="17">
        <f>B2</f>
        <v>5464000</v>
      </c>
      <c r="D2" s="17">
        <f>B2-C2</f>
        <v>0</v>
      </c>
    </row>
    <row r="3" spans="1:4" ht="23.25" customHeight="1">
      <c r="A3" s="16" t="s">
        <v>13</v>
      </c>
      <c r="B3" s="17">
        <v>3601000</v>
      </c>
      <c r="C3" s="17">
        <f aca="true" t="shared" si="0" ref="C3:C22">B3</f>
        <v>3601000</v>
      </c>
      <c r="D3" s="17">
        <f aca="true" t="shared" si="1" ref="D3:D22">B3-C3</f>
        <v>0</v>
      </c>
    </row>
    <row r="4" spans="1:4" ht="23.25" customHeight="1">
      <c r="A4" s="16" t="s">
        <v>41</v>
      </c>
      <c r="B4" s="17">
        <v>8250000</v>
      </c>
      <c r="C4" s="17">
        <f t="shared" si="0"/>
        <v>8250000</v>
      </c>
      <c r="D4" s="17">
        <f t="shared" si="1"/>
        <v>0</v>
      </c>
    </row>
    <row r="5" spans="1:4" ht="23.25" customHeight="1">
      <c r="A5" s="16" t="s">
        <v>19</v>
      </c>
      <c r="B5" s="17">
        <v>3100500</v>
      </c>
      <c r="C5" s="17">
        <f t="shared" si="0"/>
        <v>3100500</v>
      </c>
      <c r="D5" s="17">
        <f t="shared" si="1"/>
        <v>0</v>
      </c>
    </row>
    <row r="6" spans="1:4" ht="23.25" customHeight="1">
      <c r="A6" s="16" t="s">
        <v>26</v>
      </c>
      <c r="B6" s="17">
        <v>5005000</v>
      </c>
      <c r="C6" s="17">
        <f t="shared" si="0"/>
        <v>5005000</v>
      </c>
      <c r="D6" s="17">
        <f t="shared" si="1"/>
        <v>0</v>
      </c>
    </row>
    <row r="7" spans="1:4" ht="23.25" customHeight="1">
      <c r="A7" s="16" t="s">
        <v>12</v>
      </c>
      <c r="B7" s="17">
        <v>7237500</v>
      </c>
      <c r="C7" s="17">
        <f t="shared" si="0"/>
        <v>7237500</v>
      </c>
      <c r="D7" s="17">
        <f t="shared" si="1"/>
        <v>0</v>
      </c>
    </row>
    <row r="8" spans="1:4" ht="23.25" customHeight="1">
      <c r="A8" s="16" t="s">
        <v>40</v>
      </c>
      <c r="B8" s="17">
        <v>2400000</v>
      </c>
      <c r="C8" s="17">
        <f t="shared" si="0"/>
        <v>2400000</v>
      </c>
      <c r="D8" s="17">
        <f t="shared" si="1"/>
        <v>0</v>
      </c>
    </row>
    <row r="9" spans="1:4" ht="23.25" customHeight="1">
      <c r="A9" s="16" t="s">
        <v>45</v>
      </c>
      <c r="B9" s="17">
        <v>6125000</v>
      </c>
      <c r="C9" s="17">
        <f t="shared" si="0"/>
        <v>6125000</v>
      </c>
      <c r="D9" s="17">
        <f t="shared" si="1"/>
        <v>0</v>
      </c>
    </row>
    <row r="10" spans="1:4" ht="23.25" customHeight="1">
      <c r="A10" s="16" t="s">
        <v>43</v>
      </c>
      <c r="B10" s="17">
        <v>405000</v>
      </c>
      <c r="C10" s="17">
        <f t="shared" si="0"/>
        <v>405000</v>
      </c>
      <c r="D10" s="17">
        <f t="shared" si="1"/>
        <v>0</v>
      </c>
    </row>
    <row r="11" spans="1:4" ht="23.25" customHeight="1">
      <c r="A11" s="16" t="s">
        <v>32</v>
      </c>
      <c r="B11" s="17">
        <v>2610000</v>
      </c>
      <c r="C11" s="17">
        <f t="shared" si="0"/>
        <v>2610000</v>
      </c>
      <c r="D11" s="17">
        <f t="shared" si="1"/>
        <v>0</v>
      </c>
    </row>
    <row r="12" spans="1:4" ht="23.25" customHeight="1">
      <c r="A12" s="16" t="s">
        <v>36</v>
      </c>
      <c r="B12" s="17">
        <v>4890000</v>
      </c>
      <c r="C12" s="17">
        <f t="shared" si="0"/>
        <v>4890000</v>
      </c>
      <c r="D12" s="17">
        <f t="shared" si="1"/>
        <v>0</v>
      </c>
    </row>
    <row r="13" spans="1:4" ht="23.25" customHeight="1">
      <c r="A13" s="16" t="s">
        <v>47</v>
      </c>
      <c r="B13" s="17">
        <v>539000</v>
      </c>
      <c r="C13" s="17">
        <f t="shared" si="0"/>
        <v>539000</v>
      </c>
      <c r="D13" s="17">
        <f t="shared" si="1"/>
        <v>0</v>
      </c>
    </row>
    <row r="14" spans="1:4" ht="23.25" customHeight="1">
      <c r="A14" s="16" t="s">
        <v>37</v>
      </c>
      <c r="B14" s="17">
        <v>13986000</v>
      </c>
      <c r="C14" s="17">
        <f t="shared" si="0"/>
        <v>13986000</v>
      </c>
      <c r="D14" s="17">
        <f t="shared" si="1"/>
        <v>0</v>
      </c>
    </row>
    <row r="15" spans="1:4" ht="23.25" customHeight="1">
      <c r="A15" s="16" t="s">
        <v>34</v>
      </c>
      <c r="B15" s="17">
        <v>5550000</v>
      </c>
      <c r="C15" s="17">
        <f t="shared" si="0"/>
        <v>5550000</v>
      </c>
      <c r="D15" s="17">
        <f t="shared" si="1"/>
        <v>0</v>
      </c>
    </row>
    <row r="16" spans="1:4" ht="23.25" customHeight="1">
      <c r="A16" s="16" t="s">
        <v>4</v>
      </c>
      <c r="B16" s="17">
        <v>1137500</v>
      </c>
      <c r="C16" s="17">
        <f t="shared" si="0"/>
        <v>1137500</v>
      </c>
      <c r="D16" s="17">
        <f t="shared" si="1"/>
        <v>0</v>
      </c>
    </row>
    <row r="17" spans="1:4" ht="23.25" customHeight="1">
      <c r="A17" s="16" t="s">
        <v>8</v>
      </c>
      <c r="B17" s="17">
        <v>9525000</v>
      </c>
      <c r="C17" s="17">
        <f t="shared" si="0"/>
        <v>9525000</v>
      </c>
      <c r="D17" s="17">
        <f t="shared" si="1"/>
        <v>0</v>
      </c>
    </row>
    <row r="18" spans="1:4" ht="23.25" customHeight="1">
      <c r="A18" s="16" t="s">
        <v>28</v>
      </c>
      <c r="B18" s="17">
        <v>3035000</v>
      </c>
      <c r="C18" s="17">
        <f t="shared" si="0"/>
        <v>3035000</v>
      </c>
      <c r="D18" s="17">
        <f t="shared" si="1"/>
        <v>0</v>
      </c>
    </row>
    <row r="19" spans="1:4" ht="23.25" customHeight="1">
      <c r="A19" s="16" t="s">
        <v>9</v>
      </c>
      <c r="B19" s="17">
        <v>8900000</v>
      </c>
      <c r="C19" s="17">
        <f t="shared" si="0"/>
        <v>8900000</v>
      </c>
      <c r="D19" s="17">
        <f t="shared" si="1"/>
        <v>0</v>
      </c>
    </row>
    <row r="20" spans="1:4" ht="23.25" customHeight="1">
      <c r="A20" s="16" t="s">
        <v>3</v>
      </c>
      <c r="B20" s="17">
        <v>4290000</v>
      </c>
      <c r="C20" s="17">
        <f t="shared" si="0"/>
        <v>4290000</v>
      </c>
      <c r="D20" s="17">
        <f t="shared" si="1"/>
        <v>0</v>
      </c>
    </row>
    <row r="21" spans="1:4" ht="23.25" customHeight="1">
      <c r="A21" s="16" t="s">
        <v>7</v>
      </c>
      <c r="B21" s="17">
        <v>3390000</v>
      </c>
      <c r="C21" s="17">
        <f t="shared" si="0"/>
        <v>3390000</v>
      </c>
      <c r="D21" s="17">
        <f t="shared" si="1"/>
        <v>0</v>
      </c>
    </row>
    <row r="22" spans="1:4" ht="23.25" customHeight="1">
      <c r="A22" s="16" t="s">
        <v>44</v>
      </c>
      <c r="B22" s="17">
        <v>19465350</v>
      </c>
      <c r="C22" s="17">
        <f t="shared" si="0"/>
        <v>19465350</v>
      </c>
      <c r="D22" s="17">
        <f t="shared" si="1"/>
        <v>0</v>
      </c>
    </row>
    <row r="23" spans="1:4" ht="42" customHeight="1">
      <c r="A23" s="18" t="s">
        <v>17</v>
      </c>
      <c r="B23" s="35">
        <f>SUM(B2:B22)</f>
        <v>118905850</v>
      </c>
      <c r="C23" s="35"/>
      <c r="D23" s="35"/>
    </row>
  </sheetData>
  <sheetProtection/>
  <mergeCells count="1">
    <mergeCell ref="B23:D23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defaultGridColor="0" zoomScaleSheetLayoutView="75" colorId="22" workbookViewId="0" topLeftCell="A1">
      <selection activeCell="I15" sqref="I15"/>
    </sheetView>
  </sheetViews>
  <sheetFormatPr defaultColWidth="9.00390625" defaultRowHeight="16.5"/>
  <cols>
    <col min="3" max="3" width="17.00390625" style="0" customWidth="1"/>
    <col min="4" max="4" width="10.50390625" style="0" bestFit="1" customWidth="1"/>
    <col min="5" max="5" width="9.00390625" style="0" bestFit="1" customWidth="1"/>
  </cols>
  <sheetData>
    <row r="1" spans="1:5" ht="37.5" customHeight="1">
      <c r="A1" s="36" t="s">
        <v>11</v>
      </c>
      <c r="B1" s="36"/>
      <c r="C1" s="19" t="s">
        <v>6</v>
      </c>
      <c r="D1" s="19" t="s">
        <v>18</v>
      </c>
      <c r="E1" s="19" t="s">
        <v>16</v>
      </c>
    </row>
    <row r="2" spans="1:5" ht="37.5" customHeight="1">
      <c r="A2" s="36" t="s">
        <v>38</v>
      </c>
      <c r="B2" s="19" t="s">
        <v>5</v>
      </c>
      <c r="C2" s="17">
        <v>1900000</v>
      </c>
      <c r="D2" s="17">
        <f>C2</f>
        <v>1900000</v>
      </c>
      <c r="E2" s="17">
        <f>SUM(C2-D2)</f>
        <v>0</v>
      </c>
    </row>
    <row r="3" spans="1:5" ht="37.5" customHeight="1">
      <c r="A3" s="36"/>
      <c r="B3" s="19" t="s">
        <v>14</v>
      </c>
      <c r="C3" s="17">
        <v>3700000</v>
      </c>
      <c r="D3" s="17">
        <f aca="true" t="shared" si="0" ref="D3:D5">C3</f>
        <v>3700000</v>
      </c>
      <c r="E3" s="17">
        <f aca="true" t="shared" si="1" ref="E3:E5">SUM(C3-D3)</f>
        <v>0</v>
      </c>
    </row>
    <row r="4" spans="1:5" ht="37.5" customHeight="1">
      <c r="A4" s="36" t="s">
        <v>46</v>
      </c>
      <c r="B4" s="19" t="s">
        <v>5</v>
      </c>
      <c r="C4" s="17">
        <v>1100000</v>
      </c>
      <c r="D4" s="17">
        <f t="shared" si="0"/>
        <v>1100000</v>
      </c>
      <c r="E4" s="17">
        <f t="shared" si="1"/>
        <v>0</v>
      </c>
    </row>
    <row r="5" spans="1:5" ht="37.5" customHeight="1">
      <c r="A5" s="36"/>
      <c r="B5" s="19" t="s">
        <v>14</v>
      </c>
      <c r="C5" s="17">
        <v>3100000</v>
      </c>
      <c r="D5" s="17">
        <f t="shared" si="0"/>
        <v>3100000</v>
      </c>
      <c r="E5" s="17">
        <f t="shared" si="1"/>
        <v>0</v>
      </c>
    </row>
    <row r="6" spans="1:5" ht="37.5" customHeight="1">
      <c r="A6" s="35" t="s">
        <v>17</v>
      </c>
      <c r="B6" s="35"/>
      <c r="C6" s="35">
        <f>SUM(C2:C5)</f>
        <v>9800000</v>
      </c>
      <c r="D6" s="35"/>
      <c r="E6" s="35"/>
    </row>
  </sheetData>
  <sheetProtection/>
  <mergeCells count="5">
    <mergeCell ref="A1:B1"/>
    <mergeCell ref="A6:B6"/>
    <mergeCell ref="C6:E6"/>
    <mergeCell ref="A2:A3"/>
    <mergeCell ref="A4:A5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